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ommact-my.sharepoint.com/personal/kpereira_communityaction_us/Documents/fiscal/"/>
    </mc:Choice>
  </mc:AlternateContent>
  <xr:revisionPtr revIDLastSave="0" documentId="11_9D808A2B0CA57200FCDD2EAEC5C2033F802AB02F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V7" i="1" l="1"/>
  <c r="H3" i="1" s="1"/>
  <c r="U7" i="1"/>
</calcChain>
</file>

<file path=xl/sharedStrings.xml><?xml version="1.0" encoding="utf-8"?>
<sst xmlns="http://schemas.openxmlformats.org/spreadsheetml/2006/main" count="94" uniqueCount="66">
  <si>
    <t>Field Office:</t>
  </si>
  <si>
    <t>Boston</t>
  </si>
  <si>
    <t>Collaborative Applicant (CA) Name:</t>
  </si>
  <si>
    <t>Hilltown Community Development Corporation</t>
  </si>
  <si>
    <t>CoC Number:</t>
  </si>
  <si>
    <t>MA-507</t>
  </si>
  <si>
    <t>CoC Name:</t>
  </si>
  <si>
    <t>Pittsfield/Berkshire, Franklin, Hampshire Counties CoC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</si>
  <si>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</si>
  <si>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</si>
  <si>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</si>
  <si>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</si>
  <si>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</si>
  <si>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</si>
  <si>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</si>
  <si>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</si>
  <si>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</si>
  <si>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</si>
  <si>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</si>
  <si>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</si>
  <si>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</si>
  <si>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</si>
  <si>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</si>
  <si>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</si>
  <si>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</si>
  <si>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</si>
  <si>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</si>
  <si>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</si>
  <si>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</si>
  <si>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</si>
  <si>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</si>
  <si>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</si>
  <si>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</si>
  <si>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</si>
  <si>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 County HMIS Project</t>
  </si>
  <si>
    <t>MA0064L1T071808</t>
  </si>
  <si>
    <t/>
  </si>
  <si>
    <t>Hilltown CDC</t>
  </si>
  <si>
    <t>Paradise Pond Apartments</t>
  </si>
  <si>
    <t>MA0072L1T071811</t>
  </si>
  <si>
    <t>PH</t>
  </si>
  <si>
    <t>Adult Independent Living Program</t>
  </si>
  <si>
    <t>MA0142L1T071811</t>
  </si>
  <si>
    <t>TH</t>
  </si>
  <si>
    <t>Louison House</t>
  </si>
  <si>
    <t>MA0144L1T071811</t>
  </si>
  <si>
    <t>Project Reach</t>
  </si>
  <si>
    <t>MA0336L1T071808</t>
  </si>
  <si>
    <t>Shelter Plus Care North</t>
  </si>
  <si>
    <t>MA0353L1T071809</t>
  </si>
  <si>
    <t>Actual Rent</t>
  </si>
  <si>
    <t>A Positive Place</t>
  </si>
  <si>
    <t>MA0401L1T071807</t>
  </si>
  <si>
    <t>Community Action of Pioneer Valley</t>
  </si>
  <si>
    <t>Village Center SHP</t>
  </si>
  <si>
    <t>MA0468L1T071805</t>
  </si>
  <si>
    <t>3 County CoC Coordinated Assessment</t>
  </si>
  <si>
    <t>MA0540L1T071802</t>
  </si>
  <si>
    <t>SSO</t>
  </si>
  <si>
    <t>Northern Berkshire PH</t>
  </si>
  <si>
    <t>MA0604L1T071801</t>
  </si>
  <si>
    <t>CHD PSH</t>
  </si>
  <si>
    <t>MA0633L1T071800</t>
  </si>
  <si>
    <t>Dial Self TH/PH RRH</t>
  </si>
  <si>
    <t>MA0634L1T071800</t>
  </si>
  <si>
    <t>Joint TH &amp; PH-RRH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</si>
</sst>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9">
    <pageSetUpPr fitToPage="1"/>
  </sheetPr>
  <dimension ref="A1:V28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>
      <c r="A1" s="1" t="s">
        <v>0</v>
      </c>
      <c r="B1" s="23" t="s">
        <v>1</v>
      </c>
      <c r="C1" s="23"/>
      <c r="D1" s="23"/>
      <c r="E1" s="24" t="s">
        <v>2</v>
      </c>
      <c r="F1" s="25"/>
      <c r="G1" s="26"/>
      <c r="H1" s="27" t="s">
        <v>3</v>
      </c>
      <c r="I1" s="28"/>
      <c r="J1" s="29"/>
    </row>
    <row r="2" spans="1:22" ht="35.25" customHeight="1">
      <c r="A2" s="1" t="s">
        <v>4</v>
      </c>
      <c r="B2" s="23" t="s">
        <v>5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>
      <c r="A3" s="2" t="s">
        <v>6</v>
      </c>
      <c r="B3" s="23" t="s">
        <v>7</v>
      </c>
      <c r="C3" s="23"/>
      <c r="D3" s="23"/>
      <c r="E3" s="33" t="s">
        <v>8</v>
      </c>
      <c r="F3" s="34"/>
      <c r="G3" s="35"/>
      <c r="H3" s="36">
        <f ca="1">SUM(OFFSET(V6,1,0,500,1))</f>
        <v>1756048</v>
      </c>
      <c r="I3" s="37"/>
      <c r="J3" s="38"/>
    </row>
    <row r="4" spans="1:22" ht="16.899999999999999" customHeight="1">
      <c r="A4" s="3"/>
      <c r="B4" s="4"/>
      <c r="C4" s="4"/>
      <c r="D4" s="4"/>
      <c r="E4" s="3"/>
      <c r="F4" s="5"/>
      <c r="G4" s="6"/>
      <c r="H4" s="7"/>
      <c r="I4" s="7"/>
    </row>
    <row r="5" spans="1:22">
      <c r="A5" s="19" t="s">
        <v>9</v>
      </c>
      <c r="B5" s="20"/>
      <c r="C5" s="20"/>
      <c r="D5" s="20"/>
      <c r="E5" s="21"/>
      <c r="F5" s="22" t="s">
        <v>10</v>
      </c>
      <c r="G5" s="22"/>
      <c r="H5" s="22"/>
      <c r="I5" s="22"/>
      <c r="J5" s="22"/>
      <c r="K5" s="22"/>
      <c r="L5" s="22" t="s">
        <v>11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>
      <c r="A6" s="9" t="s">
        <v>12</v>
      </c>
      <c r="B6" s="9" t="s">
        <v>13</v>
      </c>
      <c r="C6" s="9" t="s">
        <v>14</v>
      </c>
      <c r="D6" s="9" t="s">
        <v>15</v>
      </c>
      <c r="E6" s="10" t="s">
        <v>16</v>
      </c>
      <c r="F6" s="9" t="s">
        <v>17</v>
      </c>
      <c r="G6" s="9" t="s">
        <v>18</v>
      </c>
      <c r="H6" s="9" t="s">
        <v>19</v>
      </c>
      <c r="I6" s="9" t="s">
        <v>20</v>
      </c>
      <c r="J6" s="9" t="s">
        <v>21</v>
      </c>
      <c r="K6" s="9" t="s">
        <v>22</v>
      </c>
      <c r="L6" s="9" t="s">
        <v>23</v>
      </c>
      <c r="M6" s="9" t="s">
        <v>24</v>
      </c>
      <c r="N6" s="9" t="s">
        <v>25</v>
      </c>
      <c r="O6" s="9" t="s">
        <v>26</v>
      </c>
      <c r="P6" s="9" t="s">
        <v>27</v>
      </c>
      <c r="Q6" s="9" t="s">
        <v>28</v>
      </c>
      <c r="R6" s="9" t="s">
        <v>29</v>
      </c>
      <c r="S6" s="9" t="s">
        <v>30</v>
      </c>
      <c r="T6" s="9" t="s">
        <v>31</v>
      </c>
      <c r="U6" s="11" t="s">
        <v>32</v>
      </c>
      <c r="V6" s="12" t="s">
        <v>33</v>
      </c>
    </row>
    <row r="7" spans="1:22">
      <c r="A7" s="13" t="s">
        <v>3</v>
      </c>
      <c r="B7" s="13" t="s">
        <v>34</v>
      </c>
      <c r="C7" s="14" t="s">
        <v>35</v>
      </c>
      <c r="D7" s="14">
        <v>2020</v>
      </c>
      <c r="E7" s="14" t="s">
        <v>21</v>
      </c>
      <c r="F7" s="15">
        <v>0</v>
      </c>
      <c r="G7" s="15">
        <v>0</v>
      </c>
      <c r="H7" s="15">
        <v>0</v>
      </c>
      <c r="I7" s="15">
        <v>0</v>
      </c>
      <c r="J7" s="15">
        <v>76635</v>
      </c>
      <c r="K7" s="15">
        <v>3444</v>
      </c>
      <c r="L7" s="14" t="s">
        <v>36</v>
      </c>
      <c r="M7" s="16"/>
      <c r="N7" s="16"/>
      <c r="O7" s="16"/>
      <c r="P7" s="16"/>
      <c r="Q7" s="16"/>
      <c r="R7" s="16"/>
      <c r="S7" s="16"/>
      <c r="T7" s="16"/>
      <c r="U7" s="17">
        <f t="shared" ref="U7:U28" si="0">SUM(M7:T7)</f>
        <v>0</v>
      </c>
      <c r="V7" s="18">
        <f t="shared" ref="V7:V28" si="1">SUM(F7:K7)</f>
        <v>80079</v>
      </c>
    </row>
    <row r="8" spans="1:22">
      <c r="A8" s="13" t="s">
        <v>37</v>
      </c>
      <c r="B8" s="13" t="s">
        <v>38</v>
      </c>
      <c r="C8" s="14" t="s">
        <v>39</v>
      </c>
      <c r="D8" s="14">
        <v>2020</v>
      </c>
      <c r="E8" s="14" t="s">
        <v>40</v>
      </c>
      <c r="F8" s="15">
        <v>0</v>
      </c>
      <c r="G8" s="15">
        <v>0</v>
      </c>
      <c r="H8" s="15">
        <v>0</v>
      </c>
      <c r="I8" s="15">
        <v>25786</v>
      </c>
      <c r="J8" s="15">
        <v>0</v>
      </c>
      <c r="K8" s="15">
        <v>1461</v>
      </c>
      <c r="L8" s="14" t="s">
        <v>36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27247</v>
      </c>
    </row>
    <row r="9" spans="1:22">
      <c r="A9" s="13" t="s">
        <v>37</v>
      </c>
      <c r="B9" s="13" t="s">
        <v>41</v>
      </c>
      <c r="C9" s="14" t="s">
        <v>42</v>
      </c>
      <c r="D9" s="14">
        <v>2020</v>
      </c>
      <c r="E9" s="14" t="s">
        <v>43</v>
      </c>
      <c r="F9" s="15">
        <v>0</v>
      </c>
      <c r="G9" s="15">
        <v>0</v>
      </c>
      <c r="H9" s="15">
        <v>5000</v>
      </c>
      <c r="I9" s="15">
        <v>35572</v>
      </c>
      <c r="J9" s="15">
        <v>0</v>
      </c>
      <c r="K9" s="15">
        <v>2840</v>
      </c>
      <c r="L9" s="14" t="s">
        <v>36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43412</v>
      </c>
    </row>
    <row r="10" spans="1:22">
      <c r="A10" s="13" t="s">
        <v>37</v>
      </c>
      <c r="B10" s="13" t="s">
        <v>44</v>
      </c>
      <c r="C10" s="14" t="s">
        <v>45</v>
      </c>
      <c r="D10" s="14">
        <v>2020</v>
      </c>
      <c r="E10" s="14" t="s">
        <v>43</v>
      </c>
      <c r="F10" s="15">
        <v>0</v>
      </c>
      <c r="G10" s="15">
        <v>0</v>
      </c>
      <c r="H10" s="15">
        <v>43000</v>
      </c>
      <c r="I10" s="15">
        <v>86992</v>
      </c>
      <c r="J10" s="15">
        <v>0</v>
      </c>
      <c r="K10" s="15">
        <v>9099</v>
      </c>
      <c r="L10" s="14" t="s">
        <v>36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139091</v>
      </c>
    </row>
    <row r="11" spans="1:22">
      <c r="A11" s="13" t="s">
        <v>37</v>
      </c>
      <c r="B11" s="13" t="s">
        <v>46</v>
      </c>
      <c r="C11" s="14" t="s">
        <v>47</v>
      </c>
      <c r="D11" s="14">
        <v>2020</v>
      </c>
      <c r="E11" s="14" t="s">
        <v>40</v>
      </c>
      <c r="F11" s="15">
        <v>19919</v>
      </c>
      <c r="G11" s="15">
        <v>0</v>
      </c>
      <c r="H11" s="15">
        <v>3030</v>
      </c>
      <c r="I11" s="15">
        <v>0</v>
      </c>
      <c r="J11" s="15">
        <v>0</v>
      </c>
      <c r="K11" s="15">
        <v>1341</v>
      </c>
      <c r="L11" s="14" t="s">
        <v>36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24290</v>
      </c>
    </row>
    <row r="12" spans="1:22">
      <c r="A12" s="13" t="s">
        <v>37</v>
      </c>
      <c r="B12" s="13" t="s">
        <v>48</v>
      </c>
      <c r="C12" s="14" t="s">
        <v>49</v>
      </c>
      <c r="D12" s="14">
        <v>2020</v>
      </c>
      <c r="E12" s="14" t="s">
        <v>40</v>
      </c>
      <c r="F12" s="15">
        <v>0</v>
      </c>
      <c r="G12" s="15">
        <v>202464</v>
      </c>
      <c r="H12" s="15">
        <v>0</v>
      </c>
      <c r="I12" s="15">
        <v>0</v>
      </c>
      <c r="J12" s="15">
        <v>0</v>
      </c>
      <c r="K12" s="15">
        <v>8775</v>
      </c>
      <c r="L12" s="14" t="s">
        <v>50</v>
      </c>
      <c r="M12" s="16">
        <v>0</v>
      </c>
      <c r="N12" s="16">
        <v>1</v>
      </c>
      <c r="O12" s="16">
        <v>21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22</v>
      </c>
      <c r="V12" s="18">
        <f t="shared" si="1"/>
        <v>211239</v>
      </c>
    </row>
    <row r="13" spans="1:22">
      <c r="A13" s="13" t="s">
        <v>37</v>
      </c>
      <c r="B13" s="13" t="s">
        <v>51</v>
      </c>
      <c r="C13" s="14" t="s">
        <v>52</v>
      </c>
      <c r="D13" s="14">
        <v>2020</v>
      </c>
      <c r="E13" s="14" t="s">
        <v>40</v>
      </c>
      <c r="F13" s="15">
        <v>88806</v>
      </c>
      <c r="G13" s="15">
        <v>0</v>
      </c>
      <c r="H13" s="15">
        <v>31846</v>
      </c>
      <c r="I13" s="15">
        <v>0</v>
      </c>
      <c r="J13" s="15">
        <v>0</v>
      </c>
      <c r="K13" s="15">
        <v>7234</v>
      </c>
      <c r="L13" s="14" t="s">
        <v>36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127886</v>
      </c>
    </row>
    <row r="14" spans="1:22">
      <c r="A14" s="13" t="s">
        <v>53</v>
      </c>
      <c r="B14" s="13" t="s">
        <v>54</v>
      </c>
      <c r="C14" s="14" t="s">
        <v>55</v>
      </c>
      <c r="D14" s="14">
        <v>2020</v>
      </c>
      <c r="E14" s="14" t="s">
        <v>40</v>
      </c>
      <c r="F14" s="15">
        <v>0</v>
      </c>
      <c r="G14" s="15">
        <v>0</v>
      </c>
      <c r="H14" s="15">
        <v>19720</v>
      </c>
      <c r="I14" s="15">
        <v>40419</v>
      </c>
      <c r="J14" s="15">
        <v>2000</v>
      </c>
      <c r="K14" s="15">
        <v>2978</v>
      </c>
      <c r="L14" s="14" t="s">
        <v>36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65117</v>
      </c>
    </row>
    <row r="15" spans="1:22">
      <c r="A15" s="13" t="s">
        <v>53</v>
      </c>
      <c r="B15" s="13" t="s">
        <v>56</v>
      </c>
      <c r="C15" s="14" t="s">
        <v>57</v>
      </c>
      <c r="D15" s="14">
        <v>2020</v>
      </c>
      <c r="E15" s="14" t="s">
        <v>58</v>
      </c>
      <c r="F15" s="15">
        <v>0</v>
      </c>
      <c r="G15" s="15">
        <v>0</v>
      </c>
      <c r="H15" s="15">
        <v>103743</v>
      </c>
      <c r="I15" s="15">
        <v>0</v>
      </c>
      <c r="J15" s="15">
        <v>0</v>
      </c>
      <c r="K15" s="15">
        <v>7800</v>
      </c>
      <c r="L15" s="14" t="s">
        <v>36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111543</v>
      </c>
    </row>
    <row r="16" spans="1:22">
      <c r="A16" s="13" t="s">
        <v>53</v>
      </c>
      <c r="B16" s="13" t="s">
        <v>59</v>
      </c>
      <c r="C16" s="14" t="s">
        <v>60</v>
      </c>
      <c r="D16" s="14">
        <v>2020</v>
      </c>
      <c r="E16" s="14" t="s">
        <v>40</v>
      </c>
      <c r="F16" s="15">
        <v>110469</v>
      </c>
      <c r="G16" s="15">
        <v>0</v>
      </c>
      <c r="H16" s="15">
        <v>15750</v>
      </c>
      <c r="I16" s="15">
        <v>0</v>
      </c>
      <c r="J16" s="15">
        <v>0</v>
      </c>
      <c r="K16" s="15">
        <v>11149</v>
      </c>
      <c r="L16" s="14" t="s">
        <v>36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137368</v>
      </c>
    </row>
    <row r="17" spans="1:22">
      <c r="A17" s="13" t="s">
        <v>53</v>
      </c>
      <c r="B17" s="13" t="s">
        <v>61</v>
      </c>
      <c r="C17" s="14" t="s">
        <v>62</v>
      </c>
      <c r="D17" s="14">
        <v>2020</v>
      </c>
      <c r="E17" s="14" t="s">
        <v>40</v>
      </c>
      <c r="F17" s="15">
        <v>339252</v>
      </c>
      <c r="G17" s="15">
        <v>0</v>
      </c>
      <c r="H17" s="15">
        <v>232388</v>
      </c>
      <c r="I17" s="15">
        <v>69009</v>
      </c>
      <c r="J17" s="15">
        <v>7558</v>
      </c>
      <c r="K17" s="15">
        <v>42313</v>
      </c>
      <c r="L17" s="14" t="s">
        <v>36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690520</v>
      </c>
    </row>
    <row r="18" spans="1:22">
      <c r="A18" s="13" t="s">
        <v>53</v>
      </c>
      <c r="B18" s="13" t="s">
        <v>63</v>
      </c>
      <c r="C18" s="14" t="s">
        <v>64</v>
      </c>
      <c r="D18" s="14">
        <v>2020</v>
      </c>
      <c r="E18" s="14" t="s">
        <v>65</v>
      </c>
      <c r="F18" s="15">
        <v>0</v>
      </c>
      <c r="G18" s="15">
        <v>0</v>
      </c>
      <c r="H18" s="15">
        <v>88786</v>
      </c>
      <c r="I18" s="15">
        <v>480</v>
      </c>
      <c r="J18" s="15">
        <v>2563</v>
      </c>
      <c r="K18" s="15">
        <v>6427</v>
      </c>
      <c r="L18" s="14" t="s">
        <v>36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98256</v>
      </c>
    </row>
    <row r="19" spans="1:22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</sheetData>
  <autoFilter ref="A6:V6" xr:uid="{00000000-0009-0000-0000-000000000000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8">
    <cfRule type="cellIs" dxfId="3" priority="3" operator="lessThan">
      <formula>0</formula>
    </cfRule>
  </conditionalFormatting>
  <conditionalFormatting sqref="V7:V28">
    <cfRule type="expression" dxfId="2" priority="4">
      <formula>$V$7&lt;0</formula>
    </cfRule>
  </conditionalFormatting>
  <conditionalFormatting sqref="D7:D28">
    <cfRule type="expression" dxfId="1" priority="2">
      <formula>OR($D7&gt;2020,AND($D7&lt;2020,$D7&lt;&gt;""))</formula>
    </cfRule>
  </conditionalFormatting>
  <conditionalFormatting sqref="C7:C28">
    <cfRule type="expression" dxfId="0" priority="5">
      <formula>(#REF!&gt;1)</formula>
    </cfRule>
  </conditionalFormatting>
  <dataValidations count="3">
    <dataValidation type="list" allowBlank="1" showInputMessage="1" showErrorMessage="1" sqref="E7:E28" xr:uid="{00000000-0002-0000-0000-000000000000}">
      <formula1>"PH, TH, Joint TH &amp; PH-RRH, HMIS, SSO, TRA, PRA, SRA, S+C/SRO"</formula1>
    </dataValidation>
    <dataValidation type="list" allowBlank="1" showInputMessage="1" showErrorMessage="1" sqref="L7:L28" xr:uid="{00000000-0002-0000-0000-000001000000}">
      <formula1>"N/A, FMR, Actual Rent"</formula1>
    </dataValidation>
    <dataValidation allowBlank="1" showErrorMessage="1" sqref="A6:V6" xr:uid="{00000000-0002-0000-0000-000002000000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7CDBAD531E8C42A127719D0CA7B2F1" ma:contentTypeVersion="13" ma:contentTypeDescription="Create a new document." ma:contentTypeScope="" ma:versionID="0d9f5f10097a63f1b69142bc8504b073">
  <xsd:schema xmlns:xsd="http://www.w3.org/2001/XMLSchema" xmlns:xs="http://www.w3.org/2001/XMLSchema" xmlns:p="http://schemas.microsoft.com/office/2006/metadata/properties" xmlns:ns3="06c3372b-1abb-4d2b-b7d8-d22e09dd567c" xmlns:ns4="a2adc11d-0c04-4071-a7ac-a388ca2ca9f6" targetNamespace="http://schemas.microsoft.com/office/2006/metadata/properties" ma:root="true" ma:fieldsID="ae6cc88421e796c703aa59371eb65e8a" ns3:_="" ns4:_="">
    <xsd:import namespace="06c3372b-1abb-4d2b-b7d8-d22e09dd567c"/>
    <xsd:import namespace="a2adc11d-0c04-4071-a7ac-a388ca2ca9f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c3372b-1abb-4d2b-b7d8-d22e09dd56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dc11d-0c04-4071-a7ac-a388ca2ca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9D83CD-37E8-47C4-9347-A3DB22D27183}"/>
</file>

<file path=customXml/itemProps2.xml><?xml version="1.0" encoding="utf-8"?>
<ds:datastoreItem xmlns:ds="http://schemas.openxmlformats.org/officeDocument/2006/customXml" ds:itemID="{40A7A7BB-63F7-4C17-B915-35E98D558343}"/>
</file>

<file path=customXml/itemProps3.xml><?xml version="1.0" encoding="utf-8"?>
<ds:datastoreItem xmlns:ds="http://schemas.openxmlformats.org/officeDocument/2006/customXml" ds:itemID="{0E0F091B-8300-41D3-AE30-2B7A1B9B92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Moore</dc:creator>
  <cp:keywords/>
  <dc:description/>
  <cp:lastModifiedBy>Keleigh Pereira</cp:lastModifiedBy>
  <cp:revision/>
  <dcterms:created xsi:type="dcterms:W3CDTF">2019-03-04T18:42:36Z</dcterms:created>
  <dcterms:modified xsi:type="dcterms:W3CDTF">2020-06-09T10:41:52Z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0x010100F17CDBAD531E8C42A127719D0CA7B2F1</vt:lpwstr>
  </property>
</Properties>
</file>