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mmact-my.sharepoint.com/personal/kpereira_communityaction_us/Documents/fiscal/"/>
    </mc:Choice>
  </mc:AlternateContent>
  <xr:revisionPtr revIDLastSave="0" documentId="11_E48BF114AD9B536B60FAE6D1F3524E7BA1EE3EE7" xr6:coauthVersionLast="45" xr6:coauthVersionMax="45" xr10:uidLastSave="{00000000-0000-0000-0000-000000000000}"/>
  <bookViews>
    <workbookView xWindow="-105" yWindow="-105" windowWidth="27285" windowHeight="17663" xr2:uid="{00000000-000D-0000-FFFF-FFFF00000000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<sst xmlns="http://schemas.openxmlformats.org/spreadsheetml/2006/main" count="94" uniqueCount="64">
  <si>
    <t>Field Office:</t>
  </si>
  <si>
    <t>Boston</t>
  </si>
  <si>
    <t>Collaborative Applicant (CA) Name:</t>
  </si>
  <si>
    <t>Community Action Pioneer Valley</t>
  </si>
  <si>
    <t>CoC Number:</t>
  </si>
  <si>
    <t>MA-507</t>
  </si>
  <si>
    <t>CoC Name:</t>
  </si>
  <si>
    <t>Pittsfield/Berkshire, Franklin, Hampshire Counties CoC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</si>
  <si>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</si>
  <si>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</si>
  <si>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</si>
  <si>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</si>
  <si>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</si>
  <si>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</si>
  <si>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</si>
  <si>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</si>
  <si>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</si>
  <si>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</si>
  <si>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</si>
  <si>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</si>
  <si>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</si>
  <si>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</si>
  <si>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</si>
  <si>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</si>
  <si>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</si>
  <si>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</si>
  <si>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</si>
  <si>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</si>
  <si>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</si>
  <si>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</si>
  <si>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</si>
  <si>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</si>
  <si>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</si>
  <si>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</si>
  <si>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Three County CoC HMIS Application FY2019</t>
  </si>
  <si>
    <t>MA0064L1T071909</t>
  </si>
  <si>
    <t/>
  </si>
  <si>
    <t>Paradise Pond Apartments</t>
  </si>
  <si>
    <t>MA0072L1T071912</t>
  </si>
  <si>
    <t>PH</t>
  </si>
  <si>
    <t>Adult Independent Living Program</t>
  </si>
  <si>
    <t>MA0142L1T071912</t>
  </si>
  <si>
    <t>TH</t>
  </si>
  <si>
    <t>Louison House TH</t>
  </si>
  <si>
    <t>MA0144L1T071912</t>
  </si>
  <si>
    <t>Project Reach</t>
  </si>
  <si>
    <t>MA0336L1T071909</t>
  </si>
  <si>
    <t>SN Shelter Plus Care North</t>
  </si>
  <si>
    <t>MA0353L1T071910</t>
  </si>
  <si>
    <t>Actual Rent</t>
  </si>
  <si>
    <t>A Positive Place</t>
  </si>
  <si>
    <t>MA0401L1T071908</t>
  </si>
  <si>
    <t>Village Center SHP</t>
  </si>
  <si>
    <t>MA0468L1T071906</t>
  </si>
  <si>
    <t>Three County CoC CE Project Application FY2019</t>
  </si>
  <si>
    <t>MA0540L1T071903</t>
  </si>
  <si>
    <t>SSO</t>
  </si>
  <si>
    <t>LH Northern Berkshire PH</t>
  </si>
  <si>
    <t>MA0604L1T071902</t>
  </si>
  <si>
    <t>CHD PSH</t>
  </si>
  <si>
    <t>MA0633L1T071901</t>
  </si>
  <si>
    <t>Dial Self TH/PH RRH</t>
  </si>
  <si>
    <t>MA0634L1T071901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</si>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</sst>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1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25"/>
  <cols>
    <col min="1" max="1" width="20.85546875" customWidth="1"/>
    <col min="2" max="3" width="17.85546875" customWidth="1"/>
    <col min="4" max="4" width="11.85546875" customWidth="1"/>
    <col min="5" max="5" width="16.85546875" customWidth="1"/>
    <col min="6" max="12" width="11.85546875" customWidth="1"/>
    <col min="13" max="21" width="10.85546875" customWidth="1"/>
    <col min="22" max="22" width="12.85546875" customWidth="1"/>
  </cols>
  <sheetData>
    <row r="1" spans="1:22" ht="35.25" customHeight="1">
      <c r="A1" s="1" t="s">
        <v>0</v>
      </c>
      <c r="B1" s="24" t="s">
        <v>1</v>
      </c>
      <c r="C1" s="24"/>
      <c r="D1" s="24"/>
      <c r="E1" s="25" t="s">
        <v>2</v>
      </c>
      <c r="F1" s="26"/>
      <c r="G1" s="27"/>
      <c r="H1" s="28" t="s">
        <v>3</v>
      </c>
      <c r="I1" s="29"/>
      <c r="J1" s="30"/>
    </row>
    <row r="2" spans="1:22" ht="35.25" customHeight="1">
      <c r="A2" s="1" t="s">
        <v>4</v>
      </c>
      <c r="B2" s="24" t="s">
        <v>5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>
      <c r="A3" s="2" t="s">
        <v>6</v>
      </c>
      <c r="B3" s="24" t="s">
        <v>7</v>
      </c>
      <c r="C3" s="24"/>
      <c r="D3" s="24"/>
      <c r="E3" s="34" t="s">
        <v>8</v>
      </c>
      <c r="F3" s="35"/>
      <c r="G3" s="36"/>
      <c r="H3" s="37">
        <f ca="1">SUM(OFFSET(V6,1,0,500,1))</f>
        <v>1756041</v>
      </c>
      <c r="I3" s="38"/>
      <c r="J3" s="39"/>
    </row>
    <row r="4" spans="1:22" ht="17.100000000000001" customHeight="1">
      <c r="A4" s="3"/>
      <c r="B4" s="4"/>
      <c r="C4" s="4"/>
      <c r="D4" s="4"/>
      <c r="E4" s="3"/>
      <c r="F4" s="5"/>
      <c r="G4" s="6"/>
      <c r="H4" s="7"/>
      <c r="I4" s="7"/>
    </row>
    <row r="5" spans="1:22">
      <c r="A5" s="20" t="s">
        <v>9</v>
      </c>
      <c r="B5" s="21"/>
      <c r="C5" s="21"/>
      <c r="D5" s="21"/>
      <c r="E5" s="22"/>
      <c r="F5" s="23" t="s">
        <v>10</v>
      </c>
      <c r="G5" s="23"/>
      <c r="H5" s="23"/>
      <c r="I5" s="23"/>
      <c r="J5" s="23"/>
      <c r="K5" s="23"/>
      <c r="L5" s="23" t="s">
        <v>11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6.1" customHeight="1">
      <c r="A6" s="9" t="s">
        <v>12</v>
      </c>
      <c r="B6" s="9" t="s">
        <v>13</v>
      </c>
      <c r="C6" s="9" t="s">
        <v>14</v>
      </c>
      <c r="D6" s="9" t="s">
        <v>15</v>
      </c>
      <c r="E6" s="10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26</v>
      </c>
      <c r="P6" s="9" t="s">
        <v>27</v>
      </c>
      <c r="Q6" s="9" t="s">
        <v>28</v>
      </c>
      <c r="R6" s="9" t="s">
        <v>29</v>
      </c>
      <c r="S6" s="9" t="s">
        <v>30</v>
      </c>
      <c r="T6" s="9" t="s">
        <v>31</v>
      </c>
      <c r="U6" s="11" t="s">
        <v>32</v>
      </c>
      <c r="V6" s="12" t="s">
        <v>33</v>
      </c>
    </row>
    <row r="7" spans="1:22">
      <c r="A7" s="13" t="s">
        <v>3</v>
      </c>
      <c r="B7" s="13" t="s">
        <v>34</v>
      </c>
      <c r="C7" s="19" t="s">
        <v>35</v>
      </c>
      <c r="D7" s="14">
        <v>2021</v>
      </c>
      <c r="E7" s="14" t="s">
        <v>21</v>
      </c>
      <c r="F7" s="15">
        <v>0</v>
      </c>
      <c r="G7" s="15">
        <v>0</v>
      </c>
      <c r="H7" s="15">
        <v>0</v>
      </c>
      <c r="I7" s="15">
        <v>0</v>
      </c>
      <c r="J7" s="15">
        <v>76635</v>
      </c>
      <c r="K7" s="15">
        <v>3444</v>
      </c>
      <c r="L7" s="14" t="s">
        <v>36</v>
      </c>
      <c r="M7" s="16"/>
      <c r="N7" s="16"/>
      <c r="O7" s="16"/>
      <c r="P7" s="16"/>
      <c r="Q7" s="16"/>
      <c r="R7" s="16"/>
      <c r="S7" s="16"/>
      <c r="T7" s="16"/>
      <c r="U7" s="17">
        <f t="shared" ref="U7:U28" si="0">SUM(M7:T7)</f>
        <v>0</v>
      </c>
      <c r="V7" s="18">
        <f t="shared" ref="V7:V28" si="1">SUM(F7:K7)</f>
        <v>80079</v>
      </c>
    </row>
    <row r="8" spans="1:22">
      <c r="A8" s="13" t="s">
        <v>3</v>
      </c>
      <c r="B8" s="13" t="s">
        <v>37</v>
      </c>
      <c r="C8" s="19" t="s">
        <v>38</v>
      </c>
      <c r="D8" s="14">
        <v>2021</v>
      </c>
      <c r="E8" s="14" t="s">
        <v>39</v>
      </c>
      <c r="F8" s="15">
        <v>0</v>
      </c>
      <c r="G8" s="15">
        <v>0</v>
      </c>
      <c r="H8" s="15">
        <v>0</v>
      </c>
      <c r="I8" s="15">
        <v>25786</v>
      </c>
      <c r="J8" s="15">
        <v>0</v>
      </c>
      <c r="K8" s="15">
        <v>1461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27247</v>
      </c>
    </row>
    <row r="9" spans="1:22">
      <c r="A9" s="13" t="s">
        <v>3</v>
      </c>
      <c r="B9" s="13" t="s">
        <v>40</v>
      </c>
      <c r="C9" s="19" t="s">
        <v>41</v>
      </c>
      <c r="D9" s="14">
        <v>2021</v>
      </c>
      <c r="E9" s="14" t="s">
        <v>42</v>
      </c>
      <c r="F9" s="15">
        <v>0</v>
      </c>
      <c r="G9" s="15">
        <v>0</v>
      </c>
      <c r="H9" s="15">
        <v>5000</v>
      </c>
      <c r="I9" s="15">
        <v>35572</v>
      </c>
      <c r="J9" s="15">
        <v>0</v>
      </c>
      <c r="K9" s="15">
        <v>2840</v>
      </c>
      <c r="L9" s="14" t="s">
        <v>36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43412</v>
      </c>
    </row>
    <row r="10" spans="1:22">
      <c r="A10" s="13" t="s">
        <v>3</v>
      </c>
      <c r="B10" s="13" t="s">
        <v>43</v>
      </c>
      <c r="C10" s="19" t="s">
        <v>44</v>
      </c>
      <c r="D10" s="14">
        <v>2021</v>
      </c>
      <c r="E10" s="14" t="s">
        <v>42</v>
      </c>
      <c r="F10" s="15">
        <v>0</v>
      </c>
      <c r="G10" s="15">
        <v>0</v>
      </c>
      <c r="H10" s="15">
        <v>43000</v>
      </c>
      <c r="I10" s="15">
        <v>86992</v>
      </c>
      <c r="J10" s="15">
        <v>0</v>
      </c>
      <c r="K10" s="15">
        <v>9099</v>
      </c>
      <c r="L10" s="14" t="s">
        <v>36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139091</v>
      </c>
    </row>
    <row r="11" spans="1:22">
      <c r="A11" s="13" t="s">
        <v>3</v>
      </c>
      <c r="B11" s="13" t="s">
        <v>45</v>
      </c>
      <c r="C11" s="19" t="s">
        <v>46</v>
      </c>
      <c r="D11" s="14">
        <v>2021</v>
      </c>
      <c r="E11" s="14" t="s">
        <v>39</v>
      </c>
      <c r="F11" s="15">
        <v>19919</v>
      </c>
      <c r="G11" s="15">
        <v>0</v>
      </c>
      <c r="H11" s="15">
        <v>3030</v>
      </c>
      <c r="I11" s="15">
        <v>0</v>
      </c>
      <c r="J11" s="15">
        <v>0</v>
      </c>
      <c r="K11" s="15">
        <v>1341</v>
      </c>
      <c r="L11" s="14" t="s">
        <v>36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24290</v>
      </c>
    </row>
    <row r="12" spans="1:22">
      <c r="A12" s="13" t="s">
        <v>3</v>
      </c>
      <c r="B12" s="13" t="s">
        <v>47</v>
      </c>
      <c r="C12" s="19" t="s">
        <v>48</v>
      </c>
      <c r="D12" s="14">
        <v>2021</v>
      </c>
      <c r="E12" s="14" t="s">
        <v>39</v>
      </c>
      <c r="F12" s="15">
        <v>0</v>
      </c>
      <c r="G12" s="15">
        <v>202464</v>
      </c>
      <c r="H12" s="15">
        <v>0</v>
      </c>
      <c r="I12" s="15">
        <v>0</v>
      </c>
      <c r="J12" s="15">
        <v>0</v>
      </c>
      <c r="K12" s="15">
        <v>8775</v>
      </c>
      <c r="L12" s="14" t="s">
        <v>49</v>
      </c>
      <c r="M12" s="16">
        <v>0</v>
      </c>
      <c r="N12" s="16">
        <v>1</v>
      </c>
      <c r="O12" s="16">
        <v>21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22</v>
      </c>
      <c r="V12" s="18">
        <f t="shared" si="1"/>
        <v>211239</v>
      </c>
    </row>
    <row r="13" spans="1:22">
      <c r="A13" s="13" t="s">
        <v>3</v>
      </c>
      <c r="B13" s="13" t="s">
        <v>50</v>
      </c>
      <c r="C13" s="19" t="s">
        <v>51</v>
      </c>
      <c r="D13" s="14">
        <v>2021</v>
      </c>
      <c r="E13" s="14" t="s">
        <v>39</v>
      </c>
      <c r="F13" s="15">
        <v>0</v>
      </c>
      <c r="G13" s="15">
        <v>88800</v>
      </c>
      <c r="H13" s="15">
        <v>31846</v>
      </c>
      <c r="I13" s="15">
        <v>0</v>
      </c>
      <c r="J13" s="15">
        <v>0</v>
      </c>
      <c r="K13" s="15">
        <v>7234</v>
      </c>
      <c r="L13" s="14" t="s">
        <v>49</v>
      </c>
      <c r="M13" s="16">
        <v>0</v>
      </c>
      <c r="N13" s="16">
        <v>1</v>
      </c>
      <c r="O13" s="16">
        <v>7</v>
      </c>
      <c r="P13" s="16">
        <v>3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11</v>
      </c>
      <c r="V13" s="18">
        <f t="shared" si="1"/>
        <v>127880</v>
      </c>
    </row>
    <row r="14" spans="1:22">
      <c r="A14" s="13" t="s">
        <v>3</v>
      </c>
      <c r="B14" s="13" t="s">
        <v>52</v>
      </c>
      <c r="C14" s="19" t="s">
        <v>53</v>
      </c>
      <c r="D14" s="14">
        <v>2021</v>
      </c>
      <c r="E14" s="14" t="s">
        <v>39</v>
      </c>
      <c r="F14" s="15">
        <v>0</v>
      </c>
      <c r="G14" s="15">
        <v>0</v>
      </c>
      <c r="H14" s="15">
        <v>19720</v>
      </c>
      <c r="I14" s="15">
        <v>40419</v>
      </c>
      <c r="J14" s="15">
        <v>2000</v>
      </c>
      <c r="K14" s="15">
        <v>2978</v>
      </c>
      <c r="L14" s="14" t="s">
        <v>36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65117</v>
      </c>
    </row>
    <row r="15" spans="1:22">
      <c r="A15" s="13" t="s">
        <v>3</v>
      </c>
      <c r="B15" s="13" t="s">
        <v>54</v>
      </c>
      <c r="C15" s="19" t="s">
        <v>55</v>
      </c>
      <c r="D15" s="14">
        <v>2021</v>
      </c>
      <c r="E15" s="14" t="s">
        <v>56</v>
      </c>
      <c r="F15" s="15">
        <v>0</v>
      </c>
      <c r="G15" s="15">
        <v>0</v>
      </c>
      <c r="H15" s="15">
        <v>103743</v>
      </c>
      <c r="I15" s="15">
        <v>0</v>
      </c>
      <c r="J15" s="15">
        <v>0</v>
      </c>
      <c r="K15" s="15">
        <v>7800</v>
      </c>
      <c r="L15" s="14" t="s">
        <v>36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111543</v>
      </c>
    </row>
    <row r="16" spans="1:22">
      <c r="A16" s="13" t="s">
        <v>3</v>
      </c>
      <c r="B16" s="13" t="s">
        <v>57</v>
      </c>
      <c r="C16" s="19" t="s">
        <v>58</v>
      </c>
      <c r="D16" s="14">
        <v>2021</v>
      </c>
      <c r="E16" s="14" t="s">
        <v>39</v>
      </c>
      <c r="F16" s="15">
        <v>110469</v>
      </c>
      <c r="G16" s="15">
        <v>0</v>
      </c>
      <c r="H16" s="15">
        <v>15750</v>
      </c>
      <c r="I16" s="15">
        <v>0</v>
      </c>
      <c r="J16" s="15">
        <v>0</v>
      </c>
      <c r="K16" s="15">
        <v>11149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137368</v>
      </c>
    </row>
    <row r="17" spans="1:22">
      <c r="A17" s="13" t="s">
        <v>3</v>
      </c>
      <c r="B17" s="13" t="s">
        <v>59</v>
      </c>
      <c r="C17" s="19" t="s">
        <v>60</v>
      </c>
      <c r="D17" s="14">
        <v>2021</v>
      </c>
      <c r="E17" s="14" t="s">
        <v>39</v>
      </c>
      <c r="F17" s="15">
        <v>339252</v>
      </c>
      <c r="G17" s="15">
        <v>0</v>
      </c>
      <c r="H17" s="15">
        <v>232388</v>
      </c>
      <c r="I17" s="15">
        <v>69009</v>
      </c>
      <c r="J17" s="15">
        <v>7558</v>
      </c>
      <c r="K17" s="15">
        <v>42313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690520</v>
      </c>
    </row>
    <row r="18" spans="1:22">
      <c r="A18" s="13" t="s">
        <v>3</v>
      </c>
      <c r="B18" s="13" t="s">
        <v>61</v>
      </c>
      <c r="C18" s="19" t="s">
        <v>62</v>
      </c>
      <c r="D18" s="14">
        <v>2021</v>
      </c>
      <c r="E18" s="14" t="s">
        <v>63</v>
      </c>
      <c r="F18" s="15">
        <v>0</v>
      </c>
      <c r="G18" s="15">
        <v>0</v>
      </c>
      <c r="H18" s="15">
        <v>89459</v>
      </c>
      <c r="I18" s="15">
        <v>0</v>
      </c>
      <c r="J18" s="15">
        <v>2369</v>
      </c>
      <c r="K18" s="15">
        <v>6427</v>
      </c>
      <c r="L18" s="14" t="s">
        <v>36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98255</v>
      </c>
    </row>
    <row r="19" spans="1:22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00000000-0009-0000-0000-00000000000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8">
    <cfRule type="expression" dxfId="3" priority="4">
      <formula>OR($D7&gt;2021,AND($D7&lt;2021,$D7&lt;&gt;""))</formula>
    </cfRule>
  </conditionalFormatting>
  <conditionalFormatting sqref="V7:V28">
    <cfRule type="cellIs" dxfId="2" priority="1" operator="lessThan">
      <formula>0</formula>
    </cfRule>
  </conditionalFormatting>
  <conditionalFormatting sqref="V7:V28">
    <cfRule type="expression" dxfId="1" priority="2">
      <formula>$V$7&lt;0</formula>
    </cfRule>
  </conditionalFormatting>
  <conditionalFormatting sqref="C7:C28">
    <cfRule type="expression" dxfId="0" priority="5">
      <formula>(#REF!&gt;1)</formula>
    </cfRule>
  </conditionalFormatting>
  <dataValidations count="3">
    <dataValidation type="list" allowBlank="1" showInputMessage="1" showErrorMessage="1" sqref="E7:E28" xr:uid="{00000000-0002-0000-0000-000000000000}">
      <formula1>"PH, TH, Joint TH &amp; PH-RRH, HMIS, SSO, TRA, PRA, SRA, S+C/SRO"</formula1>
    </dataValidation>
    <dataValidation allowBlank="1" showErrorMessage="1" sqref="A6:V6 F7:K28 M7:T28" xr:uid="{00000000-0002-0000-0000-000001000000}"/>
    <dataValidation type="list" allowBlank="1" showInputMessage="1" showErrorMessage="1" sqref="L7:L28" xr:uid="{00000000-0002-0000-0000-000002000000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CDBAD531E8C42A127719D0CA7B2F1" ma:contentTypeVersion="13" ma:contentTypeDescription="Create a new document." ma:contentTypeScope="" ma:versionID="0d9f5f10097a63f1b69142bc8504b073">
  <xsd:schema xmlns:xsd="http://www.w3.org/2001/XMLSchema" xmlns:xs="http://www.w3.org/2001/XMLSchema" xmlns:p="http://schemas.microsoft.com/office/2006/metadata/properties" xmlns:ns3="06c3372b-1abb-4d2b-b7d8-d22e09dd567c" xmlns:ns4="a2adc11d-0c04-4071-a7ac-a388ca2ca9f6" targetNamespace="http://schemas.microsoft.com/office/2006/metadata/properties" ma:root="true" ma:fieldsID="ae6cc88421e796c703aa59371eb65e8a" ns3:_="" ns4:_="">
    <xsd:import namespace="06c3372b-1abb-4d2b-b7d8-d22e09dd567c"/>
    <xsd:import namespace="a2adc11d-0c04-4071-a7ac-a388ca2ca9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3372b-1abb-4d2b-b7d8-d22e09dd56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dc11d-0c04-4071-a7ac-a388ca2ca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4F2579-4C83-40BA-B446-A64E99575931}"/>
</file>

<file path=customXml/itemProps2.xml><?xml version="1.0" encoding="utf-8"?>
<ds:datastoreItem xmlns:ds="http://schemas.openxmlformats.org/officeDocument/2006/customXml" ds:itemID="{B39BB0B1-04BE-4C54-8563-318102CB855F}"/>
</file>

<file path=customXml/itemProps3.xml><?xml version="1.0" encoding="utf-8"?>
<ds:datastoreItem xmlns:ds="http://schemas.openxmlformats.org/officeDocument/2006/customXml" ds:itemID="{3E839CDE-8C5C-4B07-A7D1-6B2819AF3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Moore</dc:creator>
  <cp:keywords/>
  <dc:description/>
  <cp:lastModifiedBy>Keleigh Pereira</cp:lastModifiedBy>
  <cp:revision/>
  <dcterms:created xsi:type="dcterms:W3CDTF">2020-06-14T22:19:56Z</dcterms:created>
  <dcterms:modified xsi:type="dcterms:W3CDTF">2020-08-05T19:50:52Z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0x010100F17CDBAD531E8C42A127719D0CA7B2F1</vt:lpwstr>
  </property>
</Properties>
</file>